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P ProteusEngage" sheetId="1" r:id="rId4"/>
    <sheet state="hidden" name="Mutual Action Plan - SaaS" sheetId="2" r:id="rId5"/>
    <sheet state="hidden" name="Copy of Mutual Action Plan - Sa" sheetId="3" r:id="rId6"/>
    <sheet state="hidden" name="Team Members" sheetId="4" r:id="rId7"/>
  </sheets>
  <definedNames>
    <definedName localSheetId="1" name="KO">'Mutual Action Plan - SaaS'!$G$4</definedName>
    <definedName name="ACV">#REF!</definedName>
    <definedName localSheetId="2" name="KO">'Copy of Mutual Action Plan - Sa'!$G$4</definedName>
    <definedName name="WON">#REF!</definedName>
    <definedName name="KO">#REF!</definedName>
  </definedNames>
  <calcPr/>
</workbook>
</file>

<file path=xl/sharedStrings.xml><?xml version="1.0" encoding="utf-8"?>
<sst xmlns="http://schemas.openxmlformats.org/spreadsheetml/2006/main" count="184" uniqueCount="103">
  <si>
    <t>Client A</t>
  </si>
  <si>
    <t xml:space="preserve">MUTUAL ACTION PLAN </t>
  </si>
  <si>
    <t>After initial discussions, we have identified alignment with the ProteusEngage system for complex sales (qualified to closed) and account growth (QBRs and cross-sell).</t>
  </si>
  <si>
    <t>Completed</t>
  </si>
  <si>
    <t xml:space="preserve">Still to go </t>
  </si>
  <si>
    <t>Questions?</t>
  </si>
  <si>
    <t>Comment, Call, or Email Joseph</t>
  </si>
  <si>
    <t>402-202-4321, jknecht@proteus.co</t>
  </si>
  <si>
    <t>Target Date</t>
  </si>
  <si>
    <t>Done</t>
  </si>
  <si>
    <t>Milestone</t>
  </si>
  <si>
    <t>Responsible</t>
  </si>
  <si>
    <t>Outcome / Notes</t>
  </si>
  <si>
    <t>Discovery Meeting Conducted with _____</t>
  </si>
  <si>
    <t>Joey Knecht</t>
  </si>
  <si>
    <t>Scheduled Alignment Meeting</t>
  </si>
  <si>
    <t xml:space="preserve">Collaborative </t>
  </si>
  <si>
    <t>Meeting Recap Sent</t>
  </si>
  <si>
    <t>Invite Tom Jones</t>
  </si>
  <si>
    <t>Bev Smith</t>
  </si>
  <si>
    <t>Pending</t>
  </si>
  <si>
    <t>Alignment 1 Meeting</t>
  </si>
  <si>
    <t>Mutual</t>
  </si>
  <si>
    <t>Scheduled</t>
  </si>
  <si>
    <t>Schedule Alignment Meeting 2</t>
  </si>
  <si>
    <t>Alignment 1 Meeting Recap</t>
  </si>
  <si>
    <t xml:space="preserve">Share ROI and Business Case </t>
  </si>
  <si>
    <t>Alignment Meeting 2</t>
  </si>
  <si>
    <t>Alignment Meeting 2 Recap</t>
  </si>
  <si>
    <t>TBD</t>
  </si>
  <si>
    <t xml:space="preserve">Proposal Delivered </t>
  </si>
  <si>
    <t>Proposal Review Call</t>
  </si>
  <si>
    <t>Sign Proposal</t>
  </si>
  <si>
    <t xml:space="preserve"> MUTUAL ACTION PLAN </t>
  </si>
  <si>
    <t>VALTRON &amp; CBRIGHT G5 DEAL</t>
  </si>
  <si>
    <r>
      <rPr>
        <rFont val="Arial"/>
        <b/>
        <i val="0"/>
        <color rgb="FF666666"/>
        <sz val="10.0"/>
      </rPr>
      <t xml:space="preserve">What is this? </t>
    </r>
    <r>
      <rPr>
        <rFont val="Arial"/>
        <i val="0"/>
        <color rgb="FF666666"/>
        <sz val="10.0"/>
      </rPr>
      <t>We like to use these non-binding planners to stay ahead of the curve and make the process as smooth as possible for all parties. Feel free to share with anyone in your org.</t>
    </r>
  </si>
  <si>
    <t>Valtron Factory Initiative Kick off</t>
  </si>
  <si>
    <t>Jump to Team members</t>
  </si>
  <si>
    <t>First Revenue (estimated date)</t>
  </si>
  <si>
    <t>First milestone completed (estimated date)</t>
  </si>
  <si>
    <t>Go Live (estimated date)</t>
  </si>
  <si>
    <t xml:space="preserve">Call or email Tom W anytime </t>
  </si>
  <si>
    <t>Days to Go Live (calculated)</t>
  </si>
  <si>
    <t>503-415-1428, tom@cbright.com</t>
  </si>
  <si>
    <t>Typical Process Length (days)</t>
  </si>
  <si>
    <t>Days ⤵</t>
  </si>
  <si>
    <t>Owner (Valtron)</t>
  </si>
  <si>
    <t>Owner (Cbright)</t>
  </si>
  <si>
    <t>Intros &amp; fit</t>
  </si>
  <si>
    <t>Paul</t>
  </si>
  <si>
    <t>Tom</t>
  </si>
  <si>
    <t xml:space="preserve">Discuss business challenges /opportunities &amp; identify where Valtron can help </t>
  </si>
  <si>
    <t>Establish use case(s)</t>
  </si>
  <si>
    <t>Deep dive into how Valtron's G5 network would reduce contractor churn at Cbright</t>
  </si>
  <si>
    <t>Present business case</t>
  </si>
  <si>
    <t>Get feedback on the business case and present our proposal</t>
  </si>
  <si>
    <t>Preflight</t>
  </si>
  <si>
    <t>Work with Cbright's technical team and identify potential integration or infrastructure issues in advance</t>
  </si>
  <si>
    <t>Final negotation &amp; signatures</t>
  </si>
  <si>
    <t>Contracts / payment details finalized.</t>
  </si>
  <si>
    <t>Implementation / integration</t>
  </si>
  <si>
    <t>Cbright team works with Valtron counterparts to integrate &amp; test implementation</t>
  </si>
  <si>
    <t>Onboarding</t>
  </si>
  <si>
    <t>Team training &amp; Customer Success plan finalized</t>
  </si>
  <si>
    <t xml:space="preserve">GO LIVE: Flip the switch! </t>
  </si>
  <si>
    <t>EXTERNAL</t>
  </si>
  <si>
    <t>First Date of Value</t>
  </si>
  <si>
    <t>$500K savings in first 30 days</t>
  </si>
  <si>
    <t>Key ROI value realized</t>
  </si>
  <si>
    <t>$30M in six months if we follow the plan</t>
  </si>
  <si>
    <r>
      <rPr>
        <rFont val="Arial"/>
        <b/>
        <i val="0"/>
        <color rgb="FF666666"/>
        <sz val="10.0"/>
      </rPr>
      <t xml:space="preserve">What is this? </t>
    </r>
    <r>
      <rPr>
        <rFont val="Arial"/>
        <i val="0"/>
        <color rgb="FF666666"/>
        <sz val="10.0"/>
      </rPr>
      <t>We like to use these non-binding planners to stay ahead of the curve and make the process as smooth as possible for all parties. Feel free to share with anyone in your org.</t>
    </r>
  </si>
  <si>
    <t>TEAM MEMBERS</t>
  </si>
  <si>
    <t>VALTRON's TEAM</t>
  </si>
  <si>
    <t>Role</t>
  </si>
  <si>
    <t>Team member</t>
  </si>
  <si>
    <t xml:space="preserve">Email </t>
  </si>
  <si>
    <t>Phone</t>
  </si>
  <si>
    <t>Notes</t>
  </si>
  <si>
    <t>Engineering Manager</t>
  </si>
  <si>
    <t>Paul Jones</t>
  </si>
  <si>
    <t>Finance Manager</t>
  </si>
  <si>
    <t>&lt;TBD&gt;</t>
  </si>
  <si>
    <t>IT Admin</t>
  </si>
  <si>
    <t>Legal Review</t>
  </si>
  <si>
    <t>&lt;other&gt;</t>
  </si>
  <si>
    <t>CBRIGHT's TEAM</t>
  </si>
  <si>
    <t>NAME</t>
  </si>
  <si>
    <t>Account Executive</t>
  </si>
  <si>
    <t>Tom Williams</t>
  </si>
  <si>
    <t>tom@cbright.com</t>
  </si>
  <si>
    <t xml:space="preserve">503-415-1428 </t>
  </si>
  <si>
    <t>Director of Sales</t>
  </si>
  <si>
    <t>Vicky Melfi</t>
  </si>
  <si>
    <t>vickym@cbright.com</t>
  </si>
  <si>
    <t>Sales Engineer</t>
  </si>
  <si>
    <t>Sam Morse</t>
  </si>
  <si>
    <t>sam.morse@cbright.com</t>
  </si>
  <si>
    <t>Customer Success Manager</t>
  </si>
  <si>
    <t>Kristen Chellis</t>
  </si>
  <si>
    <t>kristenc@cbright.com</t>
  </si>
  <si>
    <t>Finance / Contracts</t>
  </si>
  <si>
    <t>Erin Bastoen</t>
  </si>
  <si>
    <t>erinb@cbright.com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</si>
</sst>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"/>
  </numFmts>
  <fonts count="32">
    <font>
      <sz val="10.0"/>
      <color rgb="FF000000"/>
      <name val="Arial"/>
    </font>
    <font>
      <b/>
      <sz val="24.0"/>
      <color rgb="FFFFFFFF"/>
      <name val="Arial"/>
    </font>
    <font/>
    <font>
      <sz val="10.0"/>
      <color rgb="FFFFFFFF"/>
      <name val="Arial"/>
    </font>
    <font>
      <b/>
      <sz val="14.0"/>
      <color rgb="FFFFFFFF"/>
      <name val="Arial"/>
    </font>
    <font>
      <sz val="12.0"/>
      <color rgb="FF000000"/>
      <name val="Roboto"/>
    </font>
    <font>
      <sz val="14.0"/>
      <color rgb="FF000000"/>
      <name val="Calibri"/>
    </font>
    <font>
      <b/>
      <sz val="12.0"/>
      <color theme="1"/>
      <name val="Arial"/>
    </font>
    <font>
      <sz val="10.0"/>
      <color rgb="FFB7B7B7"/>
      <name val="Arial"/>
    </font>
    <font>
      <sz val="12.0"/>
      <color theme="1"/>
      <name val="Arial"/>
    </font>
    <font>
      <sz val="10.0"/>
      <color theme="1"/>
      <name val="Arial"/>
    </font>
    <font>
      <b/>
      <sz val="12.0"/>
      <color theme="1"/>
      <name val="Calibri"/>
    </font>
    <font>
      <sz val="10.0"/>
      <color theme="1"/>
      <name val="Calibri"/>
    </font>
    <font>
      <b/>
      <sz val="14.0"/>
      <color theme="1"/>
      <name val="Calibri"/>
    </font>
    <font>
      <b/>
      <sz val="10.0"/>
      <color rgb="FFB7B7B7"/>
      <name val="Calibri"/>
    </font>
    <font>
      <sz val="14.0"/>
      <color theme="1"/>
      <name val="Arial"/>
    </font>
    <font>
      <sz val="14.0"/>
      <color theme="1"/>
      <name val="Calibri"/>
    </font>
    <font>
      <sz val="12.0"/>
      <color theme="1"/>
      <name val="Calibri"/>
    </font>
    <font>
      <sz val="10.0"/>
      <color rgb="FFB7B7B7"/>
      <name val="Calibri"/>
    </font>
    <font>
      <sz val="12.0"/>
      <color rgb="FF000000"/>
      <name val="Calibri"/>
    </font>
    <font>
      <b/>
      <sz val="12.0"/>
      <color rgb="FFFFFFFF"/>
      <name val="Arial"/>
    </font>
    <font>
      <b/>
      <sz val="12.0"/>
      <color rgb="FFCCCCCC"/>
      <name val="Arial"/>
    </font>
    <font>
      <sz val="10.0"/>
      <color rgb="FF666666"/>
      <name val="Arial"/>
    </font>
    <font>
      <sz val="24.0"/>
      <color rgb="FFF3F3F3"/>
      <name val="Roboto Mono"/>
    </font>
    <font>
      <sz val="10.0"/>
      <color rgb="FFF3F3F3"/>
      <name val="Roboto Mono"/>
    </font>
    <font>
      <b/>
      <sz val="14.0"/>
      <color theme="1"/>
      <name val="Arial"/>
    </font>
    <font>
      <i/>
      <sz val="10.0"/>
      <color theme="1"/>
      <name val="Arial"/>
    </font>
    <font>
      <u/>
      <sz val="10.0"/>
      <color rgb="FF0000FF"/>
      <name val="Arial"/>
    </font>
    <font>
      <b/>
      <sz val="10.0"/>
      <color theme="1"/>
      <name val="Arial"/>
    </font>
    <font>
      <b/>
      <sz val="10.0"/>
      <color rgb="FFB7B7B7"/>
      <name val="Arial"/>
    </font>
    <font>
      <sz val="12.0"/>
      <color theme="1"/>
      <name val="'arialmt'"/>
    </font>
    <font>
      <b/>
      <sz val="10.0"/>
      <color rgb="FFFFFFFF"/>
      <name val="Arial"/>
    </font>
  </fonts>
  <fills count="11">
    <fill>
      <patternFill patternType="none"/>
    </fill>
    <fill>
      <patternFill patternType="lightGray"/>
    </fill>
    <fill>
      <patternFill patternType="solid">
        <fgColor rgb="FF0B5394"/>
        <bgColor rgb="FF0B5394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CCCCCC"/>
        <bgColor rgb="FFCCCCCC"/>
      </patternFill>
    </fill>
    <fill>
      <patternFill patternType="solid">
        <fgColor rgb="FF666666"/>
        <bgColor rgb="FF666666"/>
      </patternFill>
    </fill>
    <fill>
      <patternFill patternType="solid">
        <fgColor rgb="FFF3F3F3"/>
        <bgColor rgb="FFF3F3F3"/>
      </patternFill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3D85C6"/>
        <bgColor rgb="FF3D85C6"/>
      </patternFill>
    </fill>
  </fills>
  <borders count="14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8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vertical="top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ont="1">
      <alignment vertical="center"/>
    </xf>
    <xf borderId="1" fillId="2" fontId="4" numFmtId="0" xfId="0" applyAlignment="1" applyBorder="1" applyFont="1">
      <alignment vertical="center"/>
    </xf>
    <xf borderId="0" fillId="0" fontId="5" numFmtId="0" xfId="0" applyAlignment="1" applyFont="1">
      <alignment readingOrder="0" shrinkToFit="0" wrapText="1"/>
    </xf>
    <xf borderId="0" fillId="0" fontId="6" numFmtId="0" xfId="0" applyAlignment="1" applyFont="1">
      <alignment readingOrder="0" shrinkToFit="0" wrapText="1"/>
    </xf>
    <xf borderId="0" fillId="0" fontId="0" numFmtId="0" xfId="0" applyFont="1"/>
    <xf borderId="0" fillId="0" fontId="7" numFmtId="0" xfId="0" applyAlignment="1" applyFont="1">
      <alignment horizontal="left"/>
    </xf>
    <xf borderId="0" fillId="0" fontId="8" numFmtId="0" xfId="0" applyFont="1"/>
    <xf borderId="0" fillId="0" fontId="9" numFmtId="0" xfId="0" applyFont="1"/>
    <xf borderId="0" fillId="0" fontId="9" numFmtId="0" xfId="0" applyAlignment="1" applyFont="1">
      <alignment horizontal="left"/>
    </xf>
    <xf borderId="0" fillId="0" fontId="10" numFmtId="0" xfId="0" applyAlignment="1" applyFont="1">
      <alignment horizontal="right"/>
    </xf>
    <xf borderId="0" fillId="0" fontId="10" numFmtId="0" xfId="0" applyFont="1"/>
    <xf borderId="0" fillId="0" fontId="10" numFmtId="0" xfId="0" applyAlignment="1" applyFont="1">
      <alignment horizontal="center"/>
    </xf>
    <xf borderId="0" fillId="0" fontId="11" numFmtId="0" xfId="0" applyAlignment="1" applyFont="1">
      <alignment horizontal="right"/>
    </xf>
    <xf borderId="0" fillId="0" fontId="12" numFmtId="0" xfId="0" applyAlignment="1" applyFont="1">
      <alignment horizontal="right" readingOrder="0" shrinkToFit="0" wrapText="1"/>
    </xf>
    <xf borderId="0" fillId="0" fontId="12" numFmtId="0" xfId="0" applyAlignment="1" applyFont="1">
      <alignment horizontal="right" readingOrder="0" vertical="top"/>
    </xf>
    <xf borderId="0" fillId="0" fontId="13" numFmtId="0" xfId="0" applyAlignment="1" applyFont="1">
      <alignment horizontal="right"/>
    </xf>
    <xf borderId="0" fillId="0" fontId="13" numFmtId="0" xfId="0" applyAlignment="1" applyFont="1">
      <alignment horizontal="center"/>
    </xf>
    <xf borderId="0" fillId="0" fontId="14" numFmtId="0" xfId="0" applyAlignment="1" applyFont="1">
      <alignment horizontal="center" shrinkToFit="0" wrapText="1"/>
    </xf>
    <xf borderId="0" fillId="0" fontId="13" numFmtId="0" xfId="0" applyFont="1"/>
    <xf borderId="0" fillId="0" fontId="13" numFmtId="0" xfId="0" applyAlignment="1" applyFont="1">
      <alignment readingOrder="0"/>
    </xf>
    <xf borderId="0" fillId="0" fontId="15" numFmtId="0" xfId="0" applyFont="1"/>
    <xf borderId="0" fillId="0" fontId="16" numFmtId="14" xfId="0" applyAlignment="1" applyFont="1" applyNumberFormat="1">
      <alignment horizontal="right" readingOrder="0" shrinkToFit="0" vertical="center" wrapText="1"/>
    </xf>
    <xf borderId="0" fillId="0" fontId="17" numFmtId="0" xfId="0" applyAlignment="1" applyFont="1">
      <alignment readingOrder="0" shrinkToFit="0" vertical="center" wrapText="1"/>
    </xf>
    <xf borderId="0" fillId="0" fontId="18" numFmtId="0" xfId="0" applyAlignment="1" applyFont="1">
      <alignment horizontal="center" shrinkToFit="0" vertical="center" wrapText="1"/>
    </xf>
    <xf borderId="5" fillId="0" fontId="17" numFmtId="0" xfId="0" applyAlignment="1" applyBorder="1" applyFont="1">
      <alignment readingOrder="0" shrinkToFit="0" vertical="center" wrapText="1"/>
    </xf>
    <xf borderId="5" fillId="0" fontId="19" numFmtId="0" xfId="0" applyAlignment="1" applyBorder="1" applyFont="1">
      <alignment readingOrder="0" shrinkToFit="0" vertical="center" wrapText="1"/>
    </xf>
    <xf borderId="0" fillId="0" fontId="15" numFmtId="0" xfId="0" applyAlignment="1" applyFont="1">
      <alignment shrinkToFit="0" vertical="center" wrapText="1"/>
    </xf>
    <xf borderId="5" fillId="3" fontId="17" numFmtId="0" xfId="0" applyAlignment="1" applyBorder="1" applyFill="1" applyFont="1">
      <alignment readingOrder="0" shrinkToFit="0" vertical="center" wrapText="1"/>
    </xf>
    <xf borderId="0" fillId="0" fontId="16" numFmtId="0" xfId="0" applyAlignment="1" applyFont="1">
      <alignment horizontal="right" readingOrder="0" shrinkToFit="0" vertical="center" wrapText="1"/>
    </xf>
    <xf borderId="0" fillId="0" fontId="17" numFmtId="0" xfId="0" applyAlignment="1" applyFont="1">
      <alignment shrinkToFit="0" vertical="center" wrapText="1"/>
    </xf>
    <xf borderId="4" fillId="4" fontId="10" numFmtId="0" xfId="0" applyAlignment="1" applyBorder="1" applyFill="1" applyFont="1">
      <alignment horizontal="right"/>
    </xf>
    <xf borderId="4" fillId="4" fontId="10" numFmtId="0" xfId="0" applyBorder="1" applyFont="1"/>
    <xf borderId="4" fillId="4" fontId="8" numFmtId="0" xfId="0" applyBorder="1" applyFont="1"/>
    <xf borderId="4" fillId="5" fontId="20" numFmtId="0" xfId="0" applyAlignment="1" applyBorder="1" applyFill="1" applyFont="1">
      <alignment vertical="center"/>
    </xf>
    <xf borderId="4" fillId="6" fontId="21" numFmtId="0" xfId="0" applyAlignment="1" applyBorder="1" applyFill="1" applyFont="1">
      <alignment vertical="center"/>
    </xf>
    <xf borderId="4" fillId="6" fontId="22" numFmtId="0" xfId="0" applyAlignment="1" applyBorder="1" applyFont="1">
      <alignment vertical="center"/>
    </xf>
    <xf borderId="4" fillId="6" fontId="22" numFmtId="0" xfId="0" applyBorder="1" applyFont="1"/>
    <xf borderId="4" fillId="6" fontId="23" numFmtId="0" xfId="0" applyAlignment="1" applyBorder="1" applyFont="1">
      <alignment vertical="top"/>
    </xf>
    <xf borderId="4" fillId="6" fontId="24" numFmtId="0" xfId="0" applyAlignment="1" applyBorder="1" applyFont="1">
      <alignment vertical="center"/>
    </xf>
    <xf borderId="4" fillId="7" fontId="10" numFmtId="0" xfId="0" applyBorder="1" applyFill="1" applyFont="1"/>
    <xf borderId="0" fillId="0" fontId="25" numFmtId="0" xfId="0" applyAlignment="1" applyFont="1">
      <alignment horizontal="left"/>
    </xf>
    <xf borderId="0" fillId="0" fontId="26" numFmtId="0" xfId="0" applyAlignment="1" applyFont="1">
      <alignment horizontal="left" shrinkToFit="0" vertical="top" wrapText="1"/>
    </xf>
    <xf borderId="6" fillId="7" fontId="9" numFmtId="0" xfId="0" applyAlignment="1" applyBorder="1" applyFont="1">
      <alignment horizontal="left"/>
    </xf>
    <xf borderId="7" fillId="8" fontId="7" numFmtId="164" xfId="0" applyBorder="1" applyFill="1" applyFont="1" applyNumberFormat="1"/>
    <xf borderId="8" fillId="8" fontId="7" numFmtId="164" xfId="0" applyBorder="1" applyFont="1" applyNumberFormat="1"/>
    <xf borderId="0" fillId="0" fontId="27" numFmtId="0" xfId="0" applyAlignment="1" applyFont="1">
      <alignment horizontal="right"/>
    </xf>
    <xf borderId="9" fillId="7" fontId="9" numFmtId="0" xfId="0" applyAlignment="1" applyBorder="1" applyFont="1">
      <alignment horizontal="left"/>
    </xf>
    <xf borderId="4" fillId="7" fontId="9" numFmtId="0" xfId="0" applyBorder="1" applyFont="1"/>
    <xf borderId="10" fillId="7" fontId="9" numFmtId="14" xfId="0" applyBorder="1" applyFont="1" applyNumberFormat="1"/>
    <xf borderId="0" fillId="0" fontId="28" numFmtId="0" xfId="0" applyAlignment="1" applyFont="1">
      <alignment horizontal="right"/>
    </xf>
    <xf borderId="4" fillId="7" fontId="10" numFmtId="0" xfId="0" applyAlignment="1" applyBorder="1" applyFont="1">
      <alignment horizontal="right"/>
    </xf>
    <xf borderId="0" fillId="0" fontId="10" numFmtId="0" xfId="0" applyAlignment="1" applyFont="1">
      <alignment horizontal="right" shrinkToFit="0" wrapText="1"/>
    </xf>
    <xf borderId="10" fillId="7" fontId="9" numFmtId="0" xfId="0" applyBorder="1" applyFont="1"/>
    <xf borderId="0" fillId="0" fontId="10" numFmtId="0" xfId="0" applyAlignment="1" applyFont="1">
      <alignment horizontal="right" vertical="top"/>
    </xf>
    <xf borderId="11" fillId="7" fontId="9" numFmtId="0" xfId="0" applyAlignment="1" applyBorder="1" applyFont="1">
      <alignment horizontal="left" vertical="top"/>
    </xf>
    <xf borderId="12" fillId="7" fontId="9" numFmtId="0" xfId="0" applyAlignment="1" applyBorder="1" applyFont="1">
      <alignment vertical="top"/>
    </xf>
    <xf borderId="13" fillId="7" fontId="9" numFmtId="0" xfId="0" applyAlignment="1" applyBorder="1" applyFont="1">
      <alignment vertical="top"/>
    </xf>
    <xf borderId="4" fillId="7" fontId="25" numFmtId="0" xfId="0" applyAlignment="1" applyBorder="1" applyFont="1">
      <alignment horizontal="right"/>
    </xf>
    <xf borderId="0" fillId="0" fontId="25" numFmtId="0" xfId="0" applyAlignment="1" applyFont="1">
      <alignment horizontal="right"/>
    </xf>
    <xf borderId="0" fillId="0" fontId="25" numFmtId="0" xfId="0" applyAlignment="1" applyFont="1">
      <alignment horizontal="center"/>
    </xf>
    <xf borderId="0" fillId="0" fontId="29" numFmtId="0" xfId="0" applyAlignment="1" applyFont="1">
      <alignment horizontal="center" shrinkToFit="0" wrapText="1"/>
    </xf>
    <xf borderId="0" fillId="0" fontId="25" numFmtId="0" xfId="0" applyFont="1"/>
    <xf borderId="4" fillId="7" fontId="15" numFmtId="0" xfId="0" applyAlignment="1" applyBorder="1" applyFont="1">
      <alignment horizontal="right" shrinkToFit="0" vertical="center" wrapText="1"/>
    </xf>
    <xf borderId="0" fillId="0" fontId="15" numFmtId="14" xfId="0" applyAlignment="1" applyFont="1" applyNumberFormat="1">
      <alignment horizontal="right" shrinkToFit="0" vertical="center" wrapText="1"/>
    </xf>
    <xf borderId="0" fillId="0" fontId="30" numFmtId="0" xfId="0" applyAlignment="1" applyFont="1">
      <alignment shrinkToFit="0" vertical="center" wrapText="1"/>
    </xf>
    <xf borderId="5" fillId="0" fontId="9" numFmtId="0" xfId="0" applyAlignment="1" applyBorder="1" applyFont="1">
      <alignment shrinkToFit="0" vertical="center" wrapText="1"/>
    </xf>
    <xf borderId="5" fillId="0" fontId="10" numFmtId="0" xfId="0" applyAlignment="1" applyBorder="1" applyFont="1">
      <alignment shrinkToFit="0" vertical="center" wrapText="1"/>
    </xf>
    <xf borderId="0" fillId="0" fontId="10" numFmtId="0" xfId="0" applyAlignment="1" applyFont="1">
      <alignment shrinkToFit="0" vertical="center" wrapText="1"/>
    </xf>
    <xf borderId="0" fillId="0" fontId="8" numFmtId="0" xfId="0" applyAlignment="1" applyFont="1">
      <alignment horizontal="center" shrinkToFit="0" vertical="center" wrapText="1"/>
    </xf>
    <xf borderId="5" fillId="0" fontId="7" numFmtId="0" xfId="0" applyAlignment="1" applyBorder="1" applyFont="1">
      <alignment shrinkToFit="0" vertical="center" wrapText="1"/>
    </xf>
    <xf borderId="4" fillId="7" fontId="25" numFmtId="0" xfId="0" applyAlignment="1" applyBorder="1" applyFont="1">
      <alignment horizontal="right" shrinkToFit="0" vertical="center" wrapText="1"/>
    </xf>
    <xf borderId="0" fillId="0" fontId="25" numFmtId="164" xfId="0" applyAlignment="1" applyFont="1" applyNumberFormat="1">
      <alignment horizontal="right" shrinkToFit="0" vertical="center" wrapText="1"/>
    </xf>
    <xf borderId="5" fillId="9" fontId="7" numFmtId="0" xfId="0" applyAlignment="1" applyBorder="1" applyFill="1" applyFont="1">
      <alignment shrinkToFit="0" vertical="center" wrapText="1"/>
    </xf>
    <xf borderId="4" fillId="7" fontId="8" numFmtId="0" xfId="0" applyBorder="1" applyFont="1"/>
    <xf borderId="4" fillId="7" fontId="20" numFmtId="0" xfId="0" applyAlignment="1" applyBorder="1" applyFont="1">
      <alignment vertical="center"/>
    </xf>
    <xf borderId="4" fillId="2" fontId="20" numFmtId="0" xfId="0" applyAlignment="1" applyBorder="1" applyFont="1">
      <alignment vertical="center"/>
    </xf>
    <xf borderId="4" fillId="2" fontId="8" numFmtId="0" xfId="0" applyAlignment="1" applyBorder="1" applyFont="1">
      <alignment horizontal="left" vertical="center"/>
    </xf>
    <xf borderId="4" fillId="2" fontId="1" numFmtId="0" xfId="0" applyAlignment="1" applyBorder="1" applyFont="1">
      <alignment vertical="top"/>
    </xf>
    <xf borderId="0" fillId="0" fontId="10" numFmtId="0" xfId="0" applyAlignment="1" applyFont="1">
      <alignment horizontal="left"/>
    </xf>
    <xf borderId="4" fillId="10" fontId="31" numFmtId="0" xfId="0" applyAlignment="1" applyBorder="1" applyFill="1" applyFont="1">
      <alignment horizontal="left"/>
    </xf>
    <xf borderId="0" fillId="0" fontId="7" numFmtId="0" xfId="0" applyFont="1"/>
  </cellXfs>
  <cellStyles count="1">
    <cellStyle xfId="0" name="Normal" builtinId="0"/>
  </cellStyles>
  <dxfs count="6">
    <dxf>
      <font>
        <strike/>
      </font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F4C7C3"/>
          <bgColor rgb="FFF4C7C3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rgb="FFBDBDBD"/>
          <bgColor rgb="FFBDBDBD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2">
    <tableStyle count="3" pivot="0" name="Mutual Action Plan - SaaS-style">
      <tableStyleElement dxfId="3" type="headerRow"/>
      <tableStyleElement dxfId="4" type="firstRowStripe"/>
      <tableStyleElement dxfId="5" type="secondRowStripe"/>
    </tableStyle>
    <tableStyle count="3" pivot="0" name="Copy of Mutual Action Plan - Sa-style">
      <tableStyleElement dxfId="3" type="headerRow"/>
      <tableStyleElement dxfId="4" type="firstRowStripe"/>
      <tableStyleElement dxfId="5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bar"/>
        <c:ser>
          <c:idx val="0"/>
          <c:order val="0"/>
          <c:spPr>
            <a:solidFill>
              <a:srgbClr val="0B5394"/>
            </a:solidFill>
            <a:ln cmpd="sng">
              <a:solidFill>
                <a:srgbClr val="000000"/>
              </a:solidFill>
            </a:ln>
          </c:spPr>
          <c:dPt>
            <c:idx val="0"/>
            <c:spPr>
              <a:solidFill>
                <a:srgbClr val="0B5394"/>
              </a:solidFill>
              <a:ln cmpd="sng">
                <a:solidFill>
                  <a:srgbClr val="000000"/>
                </a:solidFill>
              </a:ln>
            </c:spPr>
          </c:dPt>
          <c:cat>
            <c:strRef>
              <c:f>'MAP ProteusEngage'!$C$6:$C$7</c:f>
            </c:strRef>
          </c:cat>
          <c:val>
            <c:numRef>
              <c:f>'MAP ProteusEngage'!$D$6:$D$7</c:f>
              <c:numCache/>
            </c:numRef>
          </c:val>
        </c:ser>
        <c:axId val="145926961"/>
        <c:axId val="831433559"/>
      </c:barChart>
      <c:catAx>
        <c:axId val="145926961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31433559"/>
      </c:catAx>
      <c:valAx>
        <c:axId val="831433559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5926961"/>
        <c:crosses val="max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895350</xdr:colOff>
      <xdr:row>4</xdr:row>
      <xdr:rowOff>38100</xdr:rowOff>
    </xdr:from>
    <xdr:ext cx="4200525" cy="1009650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E4:G9" displayName="Table_1" id="1">
  <tableColumns count="3">
    <tableColumn name="Column1" id="1"/>
    <tableColumn name="Column2" id="2"/>
    <tableColumn name="Column3" id="3"/>
  </tableColumns>
  <tableStyleInfo name="Mutual Action Plan - SaaS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headerRowCount="0" ref="E4:G9" displayName="Table_2" id="2">
  <tableColumns count="3">
    <tableColumn name="Column1" id="1"/>
    <tableColumn name="Column2" id="2"/>
    <tableColumn name="Column3" id="3"/>
  </tableColumns>
  <tableStyleInfo name="Copy of Mutual Action Plan - Sa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3" Type="http://schemas.openxmlformats.org/officeDocument/2006/relationships/table" Target="../tables/table1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Relationship Id="rId3" Type="http://schemas.openxmlformats.org/officeDocument/2006/relationships/table" Target="../tables/table2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1" width="17.57"/>
    <col customWidth="1" min="2" max="2" width="8.29"/>
    <col customWidth="1" min="3" max="3" width="1.43"/>
    <col customWidth="1" min="4" max="4" width="47.29"/>
    <col customWidth="1" min="5" max="5" width="20.0"/>
    <col customWidth="1" min="6" max="6" width="1.71"/>
    <col customWidth="1" min="7" max="7" width="29.0"/>
    <col customWidth="1" min="8" max="8" width="5.71"/>
  </cols>
  <sheetData>
    <row r="1" ht="33.0" customHeight="1">
      <c r="A1" s="1" t="s">
        <v>0</v>
      </c>
      <c r="B1" s="2"/>
      <c r="C1" s="2"/>
      <c r="D1" s="2"/>
      <c r="E1" s="3"/>
      <c r="F1" s="4"/>
      <c r="G1" s="5" t="s">
        <v>1</v>
      </c>
      <c r="H1" s="3"/>
    </row>
    <row r="2">
      <c r="B2" s="6"/>
      <c r="C2" s="6"/>
      <c r="D2" s="6"/>
      <c r="E2" s="6"/>
      <c r="F2" s="6"/>
      <c r="G2" s="6"/>
      <c r="H2" s="6"/>
    </row>
    <row r="3">
      <c r="A3" s="7" t="s">
        <v>2</v>
      </c>
    </row>
    <row r="4" ht="11.25" customHeight="1">
      <c r="A4" s="8"/>
      <c r="B4" s="9"/>
      <c r="C4" s="10"/>
      <c r="F4" s="11"/>
      <c r="G4" s="8"/>
      <c r="H4" s="11"/>
    </row>
    <row r="5" ht="15.75" customHeight="1">
      <c r="A5" s="8"/>
      <c r="B5" s="12"/>
      <c r="C5" s="10"/>
      <c r="F5" s="11"/>
      <c r="G5" s="13"/>
      <c r="H5" s="8"/>
    </row>
    <row r="6" ht="15.75" customHeight="1">
      <c r="C6" s="14" t="s">
        <v>3</v>
      </c>
      <c r="D6" s="15">
        <f>COUNTIF(B12:B20,TRUE)</f>
        <v>9</v>
      </c>
      <c r="E6" s="11"/>
      <c r="F6" s="11"/>
      <c r="G6" s="8"/>
      <c r="H6" s="8"/>
    </row>
    <row r="7" ht="15.75" customHeight="1">
      <c r="C7" s="13" t="s">
        <v>4</v>
      </c>
      <c r="D7" s="15">
        <f>COUNTIF(B12:B24,FALSE)</f>
        <v>3</v>
      </c>
      <c r="E7" s="11"/>
      <c r="F7" s="11"/>
      <c r="G7" s="16" t="s">
        <v>5</v>
      </c>
      <c r="H7" s="11"/>
    </row>
    <row r="8" ht="15.75" customHeight="1">
      <c r="A8" s="13"/>
      <c r="B8" s="12"/>
      <c r="C8" s="10"/>
      <c r="D8" s="11"/>
      <c r="E8" s="11"/>
      <c r="F8" s="11"/>
      <c r="G8" s="17" t="s">
        <v>6</v>
      </c>
      <c r="H8" s="11"/>
    </row>
    <row r="9" ht="21.75" customHeight="1">
      <c r="A9" s="13"/>
      <c r="B9" s="12"/>
      <c r="C9" s="10"/>
      <c r="D9" s="11"/>
      <c r="E9" s="11"/>
      <c r="F9" s="11"/>
      <c r="G9" s="18" t="s">
        <v>7</v>
      </c>
      <c r="H9" s="11"/>
    </row>
    <row r="10" ht="8.25" customHeight="1">
      <c r="A10" s="13"/>
      <c r="B10" s="8"/>
      <c r="C10" s="10"/>
      <c r="F10" s="8"/>
      <c r="G10" s="8"/>
      <c r="H10" s="8"/>
    </row>
    <row r="11" ht="25.5" customHeight="1">
      <c r="A11" s="19" t="s">
        <v>8</v>
      </c>
      <c r="B11" s="20" t="s">
        <v>9</v>
      </c>
      <c r="C11" s="21"/>
      <c r="D11" s="22" t="s">
        <v>10</v>
      </c>
      <c r="E11" s="23" t="s">
        <v>11</v>
      </c>
      <c r="F11" s="22"/>
      <c r="G11" s="22" t="s">
        <v>12</v>
      </c>
      <c r="H11" s="24"/>
    </row>
    <row r="12" ht="27.0" customHeight="1">
      <c r="A12" s="25">
        <v>44361.0</v>
      </c>
      <c r="B12" s="26" t="b">
        <v>1</v>
      </c>
      <c r="C12" s="27"/>
      <c r="D12" s="28" t="s">
        <v>13</v>
      </c>
      <c r="E12" s="29" t="s">
        <v>14</v>
      </c>
      <c r="G12" s="28" t="s">
        <v>3</v>
      </c>
      <c r="H12" s="30"/>
    </row>
    <row r="13" ht="27.0" customHeight="1">
      <c r="A13" s="25">
        <v>44362.0</v>
      </c>
      <c r="B13" s="26" t="b">
        <v>1</v>
      </c>
      <c r="C13" s="27"/>
      <c r="D13" s="28" t="s">
        <v>15</v>
      </c>
      <c r="E13" s="29" t="s">
        <v>16</v>
      </c>
      <c r="G13" s="28" t="s">
        <v>3</v>
      </c>
      <c r="H13" s="30"/>
    </row>
    <row r="14" ht="27.0" customHeight="1">
      <c r="A14" s="25">
        <v>44362.0</v>
      </c>
      <c r="B14" s="26" t="b">
        <v>1</v>
      </c>
      <c r="C14" s="27"/>
      <c r="D14" s="31" t="s">
        <v>17</v>
      </c>
      <c r="E14" s="29" t="s">
        <v>14</v>
      </c>
      <c r="G14" s="28" t="s">
        <v>3</v>
      </c>
      <c r="H14" s="30"/>
    </row>
    <row r="15" ht="27.0" customHeight="1">
      <c r="A15" s="25">
        <v>44363.0</v>
      </c>
      <c r="B15" s="26" t="b">
        <v>1</v>
      </c>
      <c r="C15" s="27"/>
      <c r="D15" s="28" t="s">
        <v>18</v>
      </c>
      <c r="E15" s="29" t="s">
        <v>19</v>
      </c>
      <c r="G15" s="28" t="s">
        <v>20</v>
      </c>
      <c r="H15" s="30"/>
    </row>
    <row r="16" ht="27.0" customHeight="1">
      <c r="A16" s="25">
        <v>44365.0</v>
      </c>
      <c r="B16" s="26" t="b">
        <v>1</v>
      </c>
      <c r="C16" s="27"/>
      <c r="D16" s="28" t="s">
        <v>21</v>
      </c>
      <c r="E16" s="29" t="s">
        <v>22</v>
      </c>
      <c r="G16" s="28" t="s">
        <v>23</v>
      </c>
      <c r="H16" s="30"/>
    </row>
    <row r="17" ht="27.0" customHeight="1">
      <c r="A17" s="25">
        <v>44365.0</v>
      </c>
      <c r="B17" s="26" t="b">
        <v>1</v>
      </c>
      <c r="C17" s="27"/>
      <c r="D17" s="28" t="s">
        <v>24</v>
      </c>
      <c r="E17" s="28" t="s">
        <v>22</v>
      </c>
      <c r="G17" s="28" t="s">
        <v>20</v>
      </c>
      <c r="H17" s="30"/>
    </row>
    <row r="18" ht="27.0" customHeight="1">
      <c r="A18" s="25">
        <v>44367.0</v>
      </c>
      <c r="B18" s="26" t="b">
        <v>1</v>
      </c>
      <c r="C18" s="27"/>
      <c r="D18" s="28" t="s">
        <v>25</v>
      </c>
      <c r="E18" s="28" t="s">
        <v>14</v>
      </c>
      <c r="G18" s="28" t="s">
        <v>20</v>
      </c>
      <c r="H18" s="30"/>
    </row>
    <row r="19" ht="27.0" customHeight="1">
      <c r="A19" s="25">
        <v>44368.0</v>
      </c>
      <c r="B19" s="26" t="b">
        <v>1</v>
      </c>
      <c r="C19" s="27"/>
      <c r="D19" s="28" t="s">
        <v>26</v>
      </c>
      <c r="E19" s="28" t="s">
        <v>14</v>
      </c>
      <c r="G19" s="28" t="s">
        <v>20</v>
      </c>
      <c r="H19" s="30"/>
    </row>
    <row r="20" ht="27.0" customHeight="1">
      <c r="A20" s="25">
        <v>44372.0</v>
      </c>
      <c r="B20" s="26" t="b">
        <v>1</v>
      </c>
      <c r="C20" s="27"/>
      <c r="D20" s="28" t="s">
        <v>27</v>
      </c>
      <c r="E20" s="28" t="s">
        <v>22</v>
      </c>
      <c r="G20" s="28" t="s">
        <v>20</v>
      </c>
      <c r="H20" s="30"/>
    </row>
    <row r="21" ht="27.0" customHeight="1">
      <c r="A21" s="25">
        <v>44372.0</v>
      </c>
      <c r="B21" s="26" t="b">
        <v>1</v>
      </c>
      <c r="C21" s="27"/>
      <c r="D21" s="28" t="s">
        <v>28</v>
      </c>
      <c r="E21" s="28" t="s">
        <v>22</v>
      </c>
      <c r="G21" s="28" t="s">
        <v>20</v>
      </c>
      <c r="H21" s="8"/>
    </row>
    <row r="22" ht="27.0" customHeight="1">
      <c r="A22" s="32" t="s">
        <v>29</v>
      </c>
      <c r="B22" s="26" t="b">
        <v>0</v>
      </c>
      <c r="C22" s="27"/>
      <c r="D22" s="28" t="s">
        <v>30</v>
      </c>
      <c r="E22" s="28" t="s">
        <v>22</v>
      </c>
      <c r="G22" s="28" t="s">
        <v>20</v>
      </c>
    </row>
    <row r="23" ht="27.0" customHeight="1">
      <c r="A23" s="32" t="s">
        <v>29</v>
      </c>
      <c r="B23" s="26" t="b">
        <v>0</v>
      </c>
      <c r="C23" s="27"/>
      <c r="D23" s="28" t="s">
        <v>31</v>
      </c>
      <c r="E23" s="28" t="s">
        <v>22</v>
      </c>
      <c r="G23" s="28" t="s">
        <v>20</v>
      </c>
    </row>
    <row r="24" ht="27.0" customHeight="1">
      <c r="A24" s="32" t="s">
        <v>29</v>
      </c>
      <c r="B24" s="33" t="b">
        <v>0</v>
      </c>
      <c r="C24" s="27"/>
      <c r="D24" s="28" t="s">
        <v>32</v>
      </c>
      <c r="E24" s="28"/>
      <c r="G24" s="28" t="s">
        <v>20</v>
      </c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</sheetData>
  <mergeCells count="3">
    <mergeCell ref="A1:E1"/>
    <mergeCell ref="G1:H1"/>
    <mergeCell ref="A3:H3"/>
  </mergeCells>
  <conditionalFormatting sqref="D12:E24 G12:G24">
    <cfRule type="expression" dxfId="0" priority="1">
      <formula>$B12=TRUE</formula>
    </cfRule>
  </conditionalFormatting>
  <conditionalFormatting sqref="D12:E24 G12:G24">
    <cfRule type="expression" dxfId="1" priority="2">
      <formula>$A12&lt; TODAY()</formula>
    </cfRule>
  </conditionalFormatting>
  <printOptions/>
  <pageMargins bottom="0.0" footer="0.0" header="0.0" left="0.0" right="0.0" top="0.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1" width="1.43"/>
    <col customWidth="1" min="2" max="2" width="17.57"/>
    <col customWidth="1" min="3" max="3" width="10.71"/>
    <col customWidth="1" min="4" max="4" width="8.14"/>
    <col customWidth="1" min="5" max="5" width="40.0"/>
    <col customWidth="1" min="6" max="6" width="20.57"/>
    <col customWidth="1" min="7" max="7" width="19.86"/>
    <col customWidth="1" min="8" max="8" width="1.43"/>
    <col customWidth="1" min="9" max="9" width="51.71"/>
    <col customWidth="1" min="10" max="10" width="2.71"/>
  </cols>
  <sheetData>
    <row r="1" ht="9.0" customHeight="1">
      <c r="A1" s="34"/>
      <c r="B1" s="34"/>
      <c r="C1" s="35"/>
      <c r="D1" s="36"/>
      <c r="E1" s="35"/>
      <c r="F1" s="35"/>
      <c r="G1" s="35"/>
      <c r="H1" s="35"/>
      <c r="I1" s="35"/>
      <c r="J1" s="35"/>
    </row>
    <row r="2" ht="39.0" customHeight="1">
      <c r="A2" s="37"/>
      <c r="B2" s="38" t="s">
        <v>33</v>
      </c>
      <c r="C2" s="39"/>
      <c r="D2" s="40"/>
      <c r="E2" s="41" t="s">
        <v>34</v>
      </c>
      <c r="F2" s="42"/>
      <c r="G2" s="42"/>
      <c r="H2" s="39"/>
      <c r="I2" s="39"/>
      <c r="J2" s="39"/>
    </row>
    <row r="3" ht="11.25" customHeight="1">
      <c r="A3" s="43"/>
      <c r="B3" s="8"/>
      <c r="C3" s="9"/>
      <c r="D3" s="10"/>
      <c r="E3" s="44"/>
      <c r="F3" s="11"/>
      <c r="G3" s="11"/>
      <c r="H3" s="11"/>
      <c r="I3" s="8"/>
      <c r="J3" s="11"/>
    </row>
    <row r="4" ht="15.75" customHeight="1">
      <c r="A4" s="43"/>
      <c r="B4" s="45" t="s">
        <v>35</v>
      </c>
      <c r="D4" s="10"/>
      <c r="E4" s="46" t="s">
        <v>36</v>
      </c>
      <c r="F4" s="47"/>
      <c r="G4" s="48">
        <f>WORKDAY(TODAY(),45)</f>
        <v>44462</v>
      </c>
      <c r="H4" s="11"/>
      <c r="I4" s="49" t="s">
        <v>37</v>
      </c>
      <c r="J4" s="8"/>
    </row>
    <row r="5" ht="15.75" customHeight="1">
      <c r="A5" s="43"/>
      <c r="D5" s="10"/>
      <c r="E5" s="50" t="s">
        <v>38</v>
      </c>
      <c r="F5" s="51"/>
      <c r="G5" s="52">
        <f>B20</f>
        <v>44504</v>
      </c>
      <c r="H5" s="11"/>
      <c r="I5" s="8"/>
      <c r="J5" s="8"/>
    </row>
    <row r="6" ht="15.75" customHeight="1">
      <c r="A6" s="43"/>
      <c r="D6" s="10"/>
      <c r="E6" s="50" t="s">
        <v>39</v>
      </c>
      <c r="F6" s="51"/>
      <c r="G6" s="52">
        <f>B11</f>
        <v>44356</v>
      </c>
      <c r="H6" s="11"/>
      <c r="I6" s="53" t="s">
        <v>5</v>
      </c>
      <c r="J6" s="8"/>
    </row>
    <row r="7" ht="15.75" customHeight="1">
      <c r="A7" s="54"/>
      <c r="D7" s="10"/>
      <c r="E7" s="50" t="s">
        <v>40</v>
      </c>
      <c r="F7" s="51"/>
      <c r="G7" s="52">
        <f>B18</f>
        <v>44446</v>
      </c>
      <c r="H7" s="11"/>
      <c r="I7" s="55" t="s">
        <v>41</v>
      </c>
      <c r="J7" s="11"/>
    </row>
    <row r="8" ht="15.75" customHeight="1">
      <c r="A8" s="54"/>
      <c r="D8" s="10"/>
      <c r="E8" s="50" t="s">
        <v>42</v>
      </c>
      <c r="F8" s="51"/>
      <c r="G8" s="56">
        <f>G4-TODAY()</f>
        <v>63</v>
      </c>
      <c r="H8" s="11"/>
      <c r="I8" s="57" t="s">
        <v>43</v>
      </c>
      <c r="J8" s="11"/>
    </row>
    <row r="9" ht="21.75" customHeight="1">
      <c r="A9" s="54"/>
      <c r="B9" s="13"/>
      <c r="C9" s="12"/>
      <c r="D9" s="10"/>
      <c r="E9" s="58" t="s">
        <v>44</v>
      </c>
      <c r="F9" s="59"/>
      <c r="G9" s="60">
        <f>SUM(D12:D19)</f>
        <v>76</v>
      </c>
      <c r="H9" s="11"/>
      <c r="I9" s="8"/>
      <c r="J9" s="11"/>
    </row>
    <row r="10" ht="25.5" customHeight="1">
      <c r="A10" s="61"/>
      <c r="B10" s="62" t="s">
        <v>8</v>
      </c>
      <c r="C10" s="63" t="s">
        <v>9</v>
      </c>
      <c r="D10" s="64" t="s">
        <v>45</v>
      </c>
      <c r="E10" s="65" t="s">
        <v>10</v>
      </c>
      <c r="F10" s="65" t="s">
        <v>46</v>
      </c>
      <c r="G10" s="65" t="s">
        <v>47</v>
      </c>
      <c r="H10" s="65"/>
      <c r="I10" s="65" t="s">
        <v>12</v>
      </c>
      <c r="J10" s="24"/>
    </row>
    <row r="11" ht="30.0" customHeight="1">
      <c r="A11" s="66"/>
      <c r="B11" s="67">
        <f>WORKDAY(G4,-G9)</f>
        <v>44356</v>
      </c>
      <c r="C11" s="68" t="b">
        <v>1</v>
      </c>
      <c r="D11" s="8"/>
      <c r="E11" s="69" t="s">
        <v>48</v>
      </c>
      <c r="F11" s="70" t="s">
        <v>49</v>
      </c>
      <c r="G11" s="70" t="s">
        <v>50</v>
      </c>
      <c r="H11" s="71"/>
      <c r="I11" s="70" t="s">
        <v>51</v>
      </c>
      <c r="J11" s="30"/>
    </row>
    <row r="12" ht="30.0" customHeight="1">
      <c r="A12" s="66"/>
      <c r="B12" s="67">
        <f t="shared" ref="B12:B18" si="1">WORKDAY(B11,D12)</f>
        <v>44362</v>
      </c>
      <c r="C12" s="68" t="b">
        <v>1</v>
      </c>
      <c r="D12" s="72">
        <v>4.0</v>
      </c>
      <c r="E12" s="69" t="s">
        <v>52</v>
      </c>
      <c r="F12" s="70"/>
      <c r="G12" s="70"/>
      <c r="H12" s="71"/>
      <c r="I12" s="70" t="s">
        <v>53</v>
      </c>
      <c r="J12" s="30"/>
    </row>
    <row r="13" ht="30.0" customHeight="1">
      <c r="A13" s="66"/>
      <c r="B13" s="67">
        <f t="shared" si="1"/>
        <v>44364</v>
      </c>
      <c r="C13" s="68" t="b">
        <v>1</v>
      </c>
      <c r="D13" s="72">
        <v>2.0</v>
      </c>
      <c r="E13" s="69" t="s">
        <v>54</v>
      </c>
      <c r="F13" s="70"/>
      <c r="G13" s="70"/>
      <c r="H13" s="71"/>
      <c r="I13" s="70" t="s">
        <v>55</v>
      </c>
      <c r="J13" s="30"/>
    </row>
    <row r="14" ht="30.0" customHeight="1">
      <c r="A14" s="66"/>
      <c r="B14" s="67">
        <f t="shared" si="1"/>
        <v>44392</v>
      </c>
      <c r="C14" s="68" t="b">
        <v>1</v>
      </c>
      <c r="D14" s="72">
        <v>20.0</v>
      </c>
      <c r="E14" s="69" t="s">
        <v>56</v>
      </c>
      <c r="F14" s="70"/>
      <c r="G14" s="70"/>
      <c r="H14" s="71"/>
      <c r="I14" s="70" t="s">
        <v>57</v>
      </c>
      <c r="J14" s="30"/>
    </row>
    <row r="15" ht="30.0" customHeight="1">
      <c r="A15" s="66"/>
      <c r="B15" s="67">
        <f t="shared" si="1"/>
        <v>44420</v>
      </c>
      <c r="C15" s="68" t="b">
        <v>1</v>
      </c>
      <c r="D15" s="72">
        <v>20.0</v>
      </c>
      <c r="E15" s="69" t="s">
        <v>58</v>
      </c>
      <c r="F15" s="70"/>
      <c r="G15" s="70"/>
      <c r="H15" s="71"/>
      <c r="I15" s="70" t="s">
        <v>59</v>
      </c>
      <c r="J15" s="30"/>
    </row>
    <row r="16" ht="30.0" customHeight="1">
      <c r="A16" s="66"/>
      <c r="B16" s="67">
        <f t="shared" si="1"/>
        <v>44431</v>
      </c>
      <c r="C16" s="68" t="b">
        <v>1</v>
      </c>
      <c r="D16" s="72">
        <v>7.0</v>
      </c>
      <c r="E16" s="69" t="s">
        <v>60</v>
      </c>
      <c r="F16" s="70"/>
      <c r="G16" s="70"/>
      <c r="H16" s="71"/>
      <c r="I16" s="70" t="s">
        <v>61</v>
      </c>
      <c r="J16" s="30"/>
    </row>
    <row r="17" ht="30.0" customHeight="1">
      <c r="A17" s="66"/>
      <c r="B17" s="67">
        <f t="shared" si="1"/>
        <v>44438</v>
      </c>
      <c r="C17" s="68" t="b">
        <v>1</v>
      </c>
      <c r="D17" s="72">
        <v>5.0</v>
      </c>
      <c r="E17" s="69" t="s">
        <v>62</v>
      </c>
      <c r="F17" s="70"/>
      <c r="G17" s="70"/>
      <c r="H17" s="71"/>
      <c r="I17" s="70" t="s">
        <v>63</v>
      </c>
      <c r="J17" s="30"/>
    </row>
    <row r="18" ht="30.0" customHeight="1">
      <c r="A18" s="66"/>
      <c r="B18" s="67">
        <f t="shared" si="1"/>
        <v>44446</v>
      </c>
      <c r="C18" s="68" t="b">
        <v>0</v>
      </c>
      <c r="D18" s="72">
        <v>6.0</v>
      </c>
      <c r="E18" s="73" t="s">
        <v>64</v>
      </c>
      <c r="F18" s="70"/>
      <c r="G18" s="70"/>
      <c r="H18" s="71"/>
      <c r="I18" s="70"/>
      <c r="J18" s="30"/>
    </row>
    <row r="19" ht="30.0" customHeight="1">
      <c r="A19" s="74"/>
      <c r="B19" s="75">
        <f>G4</f>
        <v>44462</v>
      </c>
      <c r="C19" s="68"/>
      <c r="D19" s="72">
        <v>12.0</v>
      </c>
      <c r="E19" s="76" t="str">
        <f>E4</f>
        <v>Valtron Factory Initiative Kick off</v>
      </c>
      <c r="F19" s="70"/>
      <c r="G19" s="70" t="s">
        <v>65</v>
      </c>
      <c r="H19" s="71"/>
      <c r="I19" s="70" t="s">
        <v>65</v>
      </c>
      <c r="J19" s="30"/>
    </row>
    <row r="20" ht="30.0" customHeight="1">
      <c r="A20" s="66"/>
      <c r="B20" s="67">
        <f t="shared" ref="B20:B21" si="2">WORKDAY(B19,D20)</f>
        <v>44504</v>
      </c>
      <c r="C20" s="68"/>
      <c r="D20" s="72">
        <v>30.0</v>
      </c>
      <c r="E20" s="69" t="s">
        <v>66</v>
      </c>
      <c r="F20" s="70"/>
      <c r="G20" s="70"/>
      <c r="H20" s="71"/>
      <c r="I20" s="70" t="s">
        <v>67</v>
      </c>
      <c r="J20" s="30"/>
    </row>
    <row r="21" ht="30.0" customHeight="1">
      <c r="A21" s="66"/>
      <c r="B21" s="67">
        <f t="shared" si="2"/>
        <v>44756</v>
      </c>
      <c r="C21" s="68"/>
      <c r="D21" s="72">
        <v>180.0</v>
      </c>
      <c r="E21" s="69" t="s">
        <v>68</v>
      </c>
      <c r="F21" s="70"/>
      <c r="G21" s="70"/>
      <c r="H21" s="71"/>
      <c r="I21" s="70" t="s">
        <v>69</v>
      </c>
      <c r="J21" s="30"/>
    </row>
    <row r="22" ht="18.75" customHeight="1">
      <c r="A22" s="54"/>
      <c r="B22" s="13"/>
      <c r="C22" s="14"/>
      <c r="D22" s="10"/>
      <c r="E22" s="14"/>
      <c r="F22" s="8"/>
      <c r="G22" s="8"/>
      <c r="H22" s="8"/>
      <c r="I22" s="8"/>
      <c r="J22" s="8"/>
    </row>
    <row r="23" ht="15.0" customHeight="1">
      <c r="A23" s="54"/>
      <c r="B23" s="54"/>
      <c r="C23" s="43"/>
      <c r="D23" s="77"/>
      <c r="E23" s="43"/>
      <c r="F23" s="43"/>
      <c r="G23" s="43"/>
      <c r="H23" s="43"/>
      <c r="I23" s="43"/>
      <c r="J23" s="43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4:C8"/>
  </mergeCells>
  <hyperlinks>
    <hyperlink display="Jump to Team members" location="Team Members!A3" ref="I4"/>
  </hyperlinks>
  <printOptions/>
  <pageMargins bottom="0.0" footer="0.0" header="0.0" left="0.0" right="0.0" top="0.0"/>
  <pageSetup orientation="landscape"/>
  <drawing r:id="rId1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1" width="1.43"/>
    <col customWidth="1" min="2" max="2" width="17.57"/>
    <col customWidth="1" min="3" max="3" width="10.71"/>
    <col customWidth="1" min="4" max="4" width="8.14"/>
    <col customWidth="1" min="5" max="5" width="40.0"/>
    <col customWidth="1" min="6" max="6" width="20.57"/>
    <col customWidth="1" min="7" max="7" width="19.86"/>
    <col customWidth="1" min="8" max="8" width="1.43"/>
    <col customWidth="1" min="9" max="9" width="51.71"/>
    <col customWidth="1" min="10" max="10" width="2.71"/>
  </cols>
  <sheetData>
    <row r="1" ht="9.0" customHeight="1">
      <c r="A1" s="34"/>
      <c r="B1" s="34"/>
      <c r="C1" s="35"/>
      <c r="D1" s="36"/>
      <c r="E1" s="35"/>
      <c r="F1" s="35"/>
      <c r="G1" s="35"/>
      <c r="H1" s="35"/>
      <c r="I1" s="35"/>
      <c r="J1" s="35"/>
    </row>
    <row r="2" ht="39.0" customHeight="1">
      <c r="A2" s="37"/>
      <c r="B2" s="38" t="s">
        <v>33</v>
      </c>
      <c r="C2" s="39"/>
      <c r="D2" s="40"/>
      <c r="E2" s="41" t="s">
        <v>34</v>
      </c>
      <c r="F2" s="42"/>
      <c r="G2" s="42"/>
      <c r="H2" s="39"/>
      <c r="I2" s="39"/>
      <c r="J2" s="39"/>
    </row>
    <row r="3" ht="11.25" customHeight="1">
      <c r="A3" s="43"/>
      <c r="B3" s="8"/>
      <c r="C3" s="9"/>
      <c r="D3" s="10"/>
      <c r="E3" s="44"/>
      <c r="F3" s="11"/>
      <c r="G3" s="11"/>
      <c r="H3" s="11"/>
      <c r="I3" s="8"/>
      <c r="J3" s="11"/>
    </row>
    <row r="4" ht="15.75" customHeight="1">
      <c r="A4" s="43"/>
      <c r="B4" s="45" t="s">
        <v>70</v>
      </c>
      <c r="D4" s="10"/>
      <c r="E4" s="46" t="s">
        <v>36</v>
      </c>
      <c r="F4" s="47"/>
      <c r="G4" s="48">
        <f>WORKDAY(TODAY(),45)</f>
        <v>44462</v>
      </c>
      <c r="H4" s="11"/>
      <c r="I4" s="49" t="s">
        <v>37</v>
      </c>
      <c r="J4" s="8"/>
    </row>
    <row r="5" ht="15.75" customHeight="1">
      <c r="A5" s="43"/>
      <c r="D5" s="10"/>
      <c r="E5" s="50" t="s">
        <v>38</v>
      </c>
      <c r="F5" s="51"/>
      <c r="G5" s="52">
        <f>B20</f>
        <v>44504</v>
      </c>
      <c r="H5" s="11"/>
      <c r="I5" s="8"/>
      <c r="J5" s="8"/>
    </row>
    <row r="6" ht="15.75" customHeight="1">
      <c r="A6" s="43"/>
      <c r="D6" s="10"/>
      <c r="E6" s="50" t="s">
        <v>39</v>
      </c>
      <c r="F6" s="51"/>
      <c r="G6" s="52">
        <f>B11</f>
        <v>44356</v>
      </c>
      <c r="H6" s="11"/>
      <c r="I6" s="53" t="s">
        <v>5</v>
      </c>
      <c r="J6" s="8"/>
    </row>
    <row r="7" ht="15.75" customHeight="1">
      <c r="A7" s="54"/>
      <c r="D7" s="10"/>
      <c r="E7" s="50" t="s">
        <v>40</v>
      </c>
      <c r="F7" s="51"/>
      <c r="G7" s="52">
        <f>B18</f>
        <v>44446</v>
      </c>
      <c r="H7" s="11"/>
      <c r="I7" s="55" t="s">
        <v>41</v>
      </c>
      <c r="J7" s="11"/>
    </row>
    <row r="8" ht="15.75" customHeight="1">
      <c r="A8" s="54"/>
      <c r="D8" s="10"/>
      <c r="E8" s="50" t="s">
        <v>42</v>
      </c>
      <c r="F8" s="51"/>
      <c r="G8" s="56">
        <f>G4-TODAY()</f>
        <v>63</v>
      </c>
      <c r="H8" s="11"/>
      <c r="I8" s="57" t="s">
        <v>43</v>
      </c>
      <c r="J8" s="11"/>
    </row>
    <row r="9" ht="21.75" customHeight="1">
      <c r="A9" s="54"/>
      <c r="B9" s="13"/>
      <c r="C9" s="12"/>
      <c r="D9" s="10"/>
      <c r="E9" s="58" t="s">
        <v>44</v>
      </c>
      <c r="F9" s="59"/>
      <c r="G9" s="60">
        <f>SUM(D12:D19)</f>
        <v>76</v>
      </c>
      <c r="H9" s="11"/>
      <c r="I9" s="8"/>
      <c r="J9" s="11"/>
    </row>
    <row r="10" ht="25.5" customHeight="1">
      <c r="A10" s="61"/>
      <c r="B10" s="62" t="s">
        <v>8</v>
      </c>
      <c r="C10" s="63" t="s">
        <v>9</v>
      </c>
      <c r="D10" s="64" t="s">
        <v>45</v>
      </c>
      <c r="E10" s="65" t="s">
        <v>10</v>
      </c>
      <c r="F10" s="65" t="s">
        <v>46</v>
      </c>
      <c r="G10" s="65" t="s">
        <v>47</v>
      </c>
      <c r="H10" s="65"/>
      <c r="I10" s="65" t="s">
        <v>12</v>
      </c>
      <c r="J10" s="24"/>
    </row>
    <row r="11" ht="30.0" customHeight="1">
      <c r="A11" s="66"/>
      <c r="B11" s="67">
        <f>WORKDAY(G4,-G9)</f>
        <v>44356</v>
      </c>
      <c r="C11" s="68" t="b">
        <v>1</v>
      </c>
      <c r="D11" s="8"/>
      <c r="E11" s="69" t="s">
        <v>48</v>
      </c>
      <c r="F11" s="70" t="s">
        <v>49</v>
      </c>
      <c r="G11" s="70" t="s">
        <v>50</v>
      </c>
      <c r="H11" s="71"/>
      <c r="I11" s="70" t="s">
        <v>51</v>
      </c>
      <c r="J11" s="30"/>
    </row>
    <row r="12" ht="30.0" customHeight="1">
      <c r="A12" s="66"/>
      <c r="B12" s="67">
        <f t="shared" ref="B12:B18" si="1">WORKDAY(B11,D12)</f>
        <v>44362</v>
      </c>
      <c r="C12" s="68" t="b">
        <v>1</v>
      </c>
      <c r="D12" s="72">
        <v>4.0</v>
      </c>
      <c r="E12" s="69" t="s">
        <v>52</v>
      </c>
      <c r="F12" s="70"/>
      <c r="G12" s="70"/>
      <c r="H12" s="71"/>
      <c r="I12" s="70" t="s">
        <v>53</v>
      </c>
      <c r="J12" s="30"/>
    </row>
    <row r="13" ht="30.0" customHeight="1">
      <c r="A13" s="66"/>
      <c r="B13" s="67">
        <f t="shared" si="1"/>
        <v>44364</v>
      </c>
      <c r="C13" s="68" t="b">
        <v>1</v>
      </c>
      <c r="D13" s="72">
        <v>2.0</v>
      </c>
      <c r="E13" s="69" t="s">
        <v>54</v>
      </c>
      <c r="F13" s="70"/>
      <c r="G13" s="70"/>
      <c r="H13" s="71"/>
      <c r="I13" s="70" t="s">
        <v>55</v>
      </c>
      <c r="J13" s="30"/>
    </row>
    <row r="14" ht="30.0" customHeight="1">
      <c r="A14" s="66"/>
      <c r="B14" s="67">
        <f t="shared" si="1"/>
        <v>44392</v>
      </c>
      <c r="C14" s="68" t="b">
        <v>1</v>
      </c>
      <c r="D14" s="72">
        <v>20.0</v>
      </c>
      <c r="E14" s="69" t="s">
        <v>56</v>
      </c>
      <c r="F14" s="70"/>
      <c r="G14" s="70"/>
      <c r="H14" s="71"/>
      <c r="I14" s="70" t="s">
        <v>57</v>
      </c>
      <c r="J14" s="30"/>
    </row>
    <row r="15" ht="30.0" customHeight="1">
      <c r="A15" s="66"/>
      <c r="B15" s="67">
        <f t="shared" si="1"/>
        <v>44420</v>
      </c>
      <c r="C15" s="68" t="b">
        <v>1</v>
      </c>
      <c r="D15" s="72">
        <v>20.0</v>
      </c>
      <c r="E15" s="69" t="s">
        <v>58</v>
      </c>
      <c r="F15" s="70"/>
      <c r="G15" s="70"/>
      <c r="H15" s="71"/>
      <c r="I15" s="70" t="s">
        <v>59</v>
      </c>
      <c r="J15" s="30"/>
    </row>
    <row r="16" ht="30.0" customHeight="1">
      <c r="A16" s="66"/>
      <c r="B16" s="67">
        <f t="shared" si="1"/>
        <v>44431</v>
      </c>
      <c r="C16" s="68" t="b">
        <v>1</v>
      </c>
      <c r="D16" s="72">
        <v>7.0</v>
      </c>
      <c r="E16" s="69" t="s">
        <v>60</v>
      </c>
      <c r="F16" s="70"/>
      <c r="G16" s="70"/>
      <c r="H16" s="71"/>
      <c r="I16" s="70" t="s">
        <v>61</v>
      </c>
      <c r="J16" s="30"/>
    </row>
    <row r="17" ht="30.0" customHeight="1">
      <c r="A17" s="66"/>
      <c r="B17" s="67">
        <f t="shared" si="1"/>
        <v>44438</v>
      </c>
      <c r="C17" s="68" t="b">
        <v>1</v>
      </c>
      <c r="D17" s="72">
        <v>5.0</v>
      </c>
      <c r="E17" s="69" t="s">
        <v>62</v>
      </c>
      <c r="F17" s="70"/>
      <c r="G17" s="70"/>
      <c r="H17" s="71"/>
      <c r="I17" s="70" t="s">
        <v>63</v>
      </c>
      <c r="J17" s="30"/>
    </row>
    <row r="18" ht="30.0" customHeight="1">
      <c r="A18" s="66"/>
      <c r="B18" s="67">
        <f t="shared" si="1"/>
        <v>44446</v>
      </c>
      <c r="C18" s="68" t="b">
        <v>0</v>
      </c>
      <c r="D18" s="72">
        <v>6.0</v>
      </c>
      <c r="E18" s="73" t="s">
        <v>64</v>
      </c>
      <c r="F18" s="70"/>
      <c r="G18" s="70"/>
      <c r="H18" s="71"/>
      <c r="I18" s="70"/>
      <c r="J18" s="30"/>
    </row>
    <row r="19" ht="30.0" customHeight="1">
      <c r="A19" s="74"/>
      <c r="B19" s="75">
        <f>G4</f>
        <v>44462</v>
      </c>
      <c r="C19" s="68"/>
      <c r="D19" s="72">
        <v>12.0</v>
      </c>
      <c r="E19" s="76" t="str">
        <f>E4</f>
        <v>Valtron Factory Initiative Kick off</v>
      </c>
      <c r="F19" s="70"/>
      <c r="G19" s="70" t="s">
        <v>65</v>
      </c>
      <c r="H19" s="71"/>
      <c r="I19" s="70" t="s">
        <v>65</v>
      </c>
      <c r="J19" s="30"/>
    </row>
    <row r="20" ht="30.0" customHeight="1">
      <c r="A20" s="66"/>
      <c r="B20" s="67">
        <f t="shared" ref="B20:B21" si="2">WORKDAY(B19,D20)</f>
        <v>44504</v>
      </c>
      <c r="C20" s="68"/>
      <c r="D20" s="72">
        <v>30.0</v>
      </c>
      <c r="E20" s="69" t="s">
        <v>66</v>
      </c>
      <c r="F20" s="70"/>
      <c r="G20" s="70"/>
      <c r="H20" s="71"/>
      <c r="I20" s="70" t="s">
        <v>67</v>
      </c>
      <c r="J20" s="30"/>
    </row>
    <row r="21" ht="30.0" customHeight="1">
      <c r="A21" s="66"/>
      <c r="B21" s="67">
        <f t="shared" si="2"/>
        <v>44756</v>
      </c>
      <c r="C21" s="68"/>
      <c r="D21" s="72">
        <v>180.0</v>
      </c>
      <c r="E21" s="69" t="s">
        <v>68</v>
      </c>
      <c r="F21" s="70"/>
      <c r="G21" s="70"/>
      <c r="H21" s="71"/>
      <c r="I21" s="70" t="s">
        <v>69</v>
      </c>
      <c r="J21" s="30"/>
    </row>
    <row r="22" ht="18.75" customHeight="1">
      <c r="A22" s="54"/>
      <c r="B22" s="13"/>
      <c r="C22" s="14"/>
      <c r="D22" s="10"/>
      <c r="E22" s="14"/>
      <c r="F22" s="8"/>
      <c r="G22" s="8"/>
      <c r="H22" s="8"/>
      <c r="I22" s="8"/>
      <c r="J22" s="8"/>
    </row>
    <row r="23" ht="15.0" customHeight="1">
      <c r="A23" s="54"/>
      <c r="B23" s="54"/>
      <c r="C23" s="43"/>
      <c r="D23" s="77"/>
      <c r="E23" s="43"/>
      <c r="F23" s="43"/>
      <c r="G23" s="43"/>
      <c r="H23" s="43"/>
      <c r="I23" s="43"/>
      <c r="J23" s="43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4:C8"/>
  </mergeCells>
  <hyperlinks>
    <hyperlink display="Jump to Team members" location="Team Members!A3" ref="I4"/>
  </hyperlinks>
  <printOptions/>
  <pageMargins bottom="0.0" footer="0.0" header="0.0" left="0.0" right="0.0" top="0.0"/>
  <pageSetup orientation="landscape"/>
  <drawing r:id="rId1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1" width="2.71"/>
    <col customWidth="1" min="2" max="2" width="22.29"/>
    <col customWidth="1" min="3" max="3" width="36.71"/>
    <col customWidth="1" min="4" max="4" width="24.0"/>
    <col customWidth="1" min="5" max="5" width="30.29"/>
    <col customWidth="1" min="6" max="6" width="18.0"/>
    <col customWidth="1" min="7" max="7" width="39.86"/>
  </cols>
  <sheetData>
    <row r="1" ht="9.0" customHeight="1">
      <c r="A1" s="34"/>
      <c r="B1" s="34"/>
      <c r="C1" s="34"/>
      <c r="D1" s="34"/>
      <c r="E1" s="35"/>
      <c r="F1" s="36"/>
      <c r="G1" s="35"/>
    </row>
    <row r="2" ht="39.0" customHeight="1">
      <c r="A2" s="78"/>
      <c r="B2" s="79" t="s">
        <v>71</v>
      </c>
      <c r="C2" s="80"/>
      <c r="D2" s="81" t="s">
        <v>34</v>
      </c>
      <c r="E2" s="4"/>
      <c r="F2" s="4"/>
      <c r="G2" s="4"/>
    </row>
    <row r="3" ht="16.5" customHeight="1">
      <c r="A3" s="43"/>
      <c r="B3" s="8"/>
      <c r="C3" s="82"/>
      <c r="D3" s="82"/>
      <c r="E3" s="8"/>
      <c r="F3" s="8"/>
      <c r="G3" s="8"/>
    </row>
    <row r="4" ht="23.25" customHeight="1">
      <c r="A4" s="43"/>
      <c r="B4" s="83" t="s">
        <v>72</v>
      </c>
      <c r="C4" s="9" t="s">
        <v>73</v>
      </c>
      <c r="D4" s="9" t="s">
        <v>74</v>
      </c>
      <c r="E4" s="84" t="s">
        <v>75</v>
      </c>
      <c r="F4" s="84" t="s">
        <v>76</v>
      </c>
      <c r="G4" s="84" t="s">
        <v>77</v>
      </c>
    </row>
    <row r="5" ht="23.25" customHeight="1">
      <c r="A5" s="43"/>
      <c r="B5" s="8"/>
      <c r="C5" s="12" t="s">
        <v>78</v>
      </c>
      <c r="D5" s="12" t="s">
        <v>79</v>
      </c>
      <c r="E5" s="11"/>
      <c r="F5" s="11"/>
      <c r="G5" s="11"/>
    </row>
    <row r="6" ht="23.25" customHeight="1">
      <c r="A6" s="43"/>
      <c r="B6" s="8"/>
      <c r="C6" s="12" t="s">
        <v>80</v>
      </c>
      <c r="D6" s="12" t="s">
        <v>81</v>
      </c>
      <c r="E6" s="11"/>
      <c r="F6" s="11"/>
      <c r="G6" s="11"/>
    </row>
    <row r="7" ht="23.25" customHeight="1">
      <c r="A7" s="54"/>
      <c r="B7" s="8"/>
      <c r="C7" s="12" t="s">
        <v>82</v>
      </c>
      <c r="D7" s="12" t="s">
        <v>81</v>
      </c>
      <c r="E7" s="11"/>
      <c r="F7" s="11"/>
      <c r="G7" s="11"/>
    </row>
    <row r="8" ht="23.25" customHeight="1">
      <c r="A8" s="54"/>
      <c r="B8" s="8"/>
      <c r="C8" s="12" t="s">
        <v>83</v>
      </c>
      <c r="D8" s="12" t="s">
        <v>81</v>
      </c>
      <c r="E8" s="11"/>
      <c r="F8" s="11"/>
      <c r="G8" s="11"/>
    </row>
    <row r="9" ht="23.25" customHeight="1">
      <c r="A9" s="54"/>
      <c r="B9" s="8"/>
      <c r="C9" s="12" t="s">
        <v>84</v>
      </c>
      <c r="D9" s="12" t="s">
        <v>81</v>
      </c>
      <c r="E9" s="11"/>
      <c r="F9" s="11"/>
      <c r="G9" s="11"/>
    </row>
    <row r="10" ht="23.25" customHeight="1">
      <c r="A10" s="61"/>
      <c r="B10" s="8"/>
      <c r="C10" s="12" t="s">
        <v>84</v>
      </c>
      <c r="D10" s="12" t="s">
        <v>81</v>
      </c>
      <c r="E10" s="11"/>
      <c r="F10" s="11"/>
      <c r="G10" s="11"/>
    </row>
    <row r="11" ht="23.25" customHeight="1">
      <c r="A11" s="66"/>
      <c r="B11" s="8"/>
      <c r="C11" s="12" t="s">
        <v>84</v>
      </c>
      <c r="D11" s="12" t="s">
        <v>81</v>
      </c>
      <c r="E11" s="11"/>
      <c r="F11" s="11"/>
      <c r="G11" s="11"/>
    </row>
    <row r="12" ht="78.75" customHeight="1">
      <c r="A12" s="66"/>
      <c r="B12" s="8"/>
      <c r="C12" s="12"/>
      <c r="D12" s="12"/>
      <c r="E12" s="11"/>
      <c r="F12" s="11"/>
      <c r="G12" s="11"/>
    </row>
    <row r="13" ht="23.25" customHeight="1">
      <c r="A13" s="66"/>
      <c r="B13" s="13"/>
      <c r="C13" s="12"/>
      <c r="D13" s="12"/>
      <c r="E13" s="11"/>
      <c r="F13" s="11"/>
      <c r="G13" s="11"/>
    </row>
    <row r="14" ht="23.25" customHeight="1">
      <c r="A14" s="66"/>
      <c r="B14" s="13"/>
      <c r="C14" s="12"/>
      <c r="D14" s="12"/>
      <c r="E14" s="11"/>
      <c r="F14" s="11"/>
      <c r="G14" s="11"/>
    </row>
    <row r="15" ht="23.25" customHeight="1">
      <c r="A15" s="66"/>
      <c r="B15" s="83" t="s">
        <v>85</v>
      </c>
      <c r="C15" s="9" t="s">
        <v>73</v>
      </c>
      <c r="D15" s="9" t="s">
        <v>86</v>
      </c>
      <c r="E15" s="84" t="s">
        <v>75</v>
      </c>
      <c r="F15" s="84" t="s">
        <v>76</v>
      </c>
      <c r="G15" s="84" t="s">
        <v>77</v>
      </c>
    </row>
    <row r="16" ht="23.25" customHeight="1">
      <c r="A16" s="66"/>
      <c r="B16" s="8"/>
      <c r="C16" s="12" t="s">
        <v>87</v>
      </c>
      <c r="D16" s="12" t="s">
        <v>88</v>
      </c>
      <c r="E16" s="11" t="s">
        <v>89</v>
      </c>
      <c r="F16" s="11" t="s">
        <v>90</v>
      </c>
      <c r="G16" s="11"/>
    </row>
    <row r="17" ht="23.25" customHeight="1">
      <c r="A17" s="66"/>
      <c r="B17" s="8"/>
      <c r="C17" s="12" t="s">
        <v>91</v>
      </c>
      <c r="D17" s="12" t="s">
        <v>92</v>
      </c>
      <c r="E17" s="11" t="s">
        <v>93</v>
      </c>
      <c r="F17" s="11"/>
      <c r="G17" s="11"/>
    </row>
    <row r="18" ht="23.25" customHeight="1">
      <c r="A18" s="66"/>
      <c r="B18" s="8"/>
      <c r="C18" s="12" t="s">
        <v>94</v>
      </c>
      <c r="D18" s="12" t="s">
        <v>95</v>
      </c>
      <c r="E18" s="11" t="s">
        <v>96</v>
      </c>
      <c r="F18" s="11"/>
      <c r="G18" s="11"/>
    </row>
    <row r="19" ht="23.25" customHeight="1">
      <c r="A19" s="74"/>
      <c r="B19" s="8"/>
      <c r="C19" s="12" t="s">
        <v>97</v>
      </c>
      <c r="D19" s="12" t="s">
        <v>98</v>
      </c>
      <c r="E19" s="11" t="s">
        <v>99</v>
      </c>
      <c r="F19" s="11"/>
      <c r="G19" s="11"/>
    </row>
    <row r="20" ht="23.25" customHeight="1">
      <c r="A20" s="66"/>
      <c r="B20" s="8"/>
      <c r="C20" s="12" t="s">
        <v>100</v>
      </c>
      <c r="D20" s="12" t="s">
        <v>101</v>
      </c>
      <c r="E20" s="11" t="s">
        <v>102</v>
      </c>
      <c r="F20" s="11"/>
      <c r="G20" s="11"/>
    </row>
    <row r="21" ht="15.75" customHeight="1">
      <c r="A21" s="66"/>
      <c r="B21" s="8"/>
      <c r="C21" s="12"/>
      <c r="D21" s="12"/>
      <c r="E21" s="11"/>
      <c r="F21" s="11"/>
      <c r="G21" s="11"/>
    </row>
    <row r="22" ht="15.75" customHeight="1">
      <c r="A22" s="54"/>
      <c r="B22" s="8"/>
      <c r="C22" s="12"/>
      <c r="D22" s="12"/>
      <c r="E22" s="11"/>
      <c r="F22" s="11"/>
      <c r="G22" s="11"/>
    </row>
    <row r="23" ht="15.0" customHeight="1">
      <c r="A23" s="54"/>
      <c r="B23" s="54"/>
      <c r="C23" s="43"/>
      <c r="D23" s="77"/>
      <c r="E23" s="43"/>
      <c r="F23" s="43"/>
      <c r="G23" s="43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0" footer="0.0" header="0.0" left="0.0" right="0.0" top="0.0"/>
  <pageSetup orientation="landscape"/>
  <drawing r:id="rId1"/>
</worksheet>
</file>